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参加申込書" sheetId="1" r:id="rId1"/>
    <sheet name="宿泊・懇親会・弁当申込書" sheetId="2" r:id="rId2"/>
  </sheets>
  <definedNames>
    <definedName name="_xlnm.Print_Area" localSheetId="0">'参加申込書'!$A$1:$G$48</definedName>
    <definedName name="_xlnm.Print_Area" localSheetId="1">'宿泊・懇親会・弁当申込書'!$A$1:$L$79</definedName>
  </definedNames>
  <calcPr fullCalcOnLoad="1"/>
</workbook>
</file>

<file path=xl/sharedStrings.xml><?xml version="1.0" encoding="utf-8"?>
<sst xmlns="http://schemas.openxmlformats.org/spreadsheetml/2006/main" count="204" uniqueCount="84">
  <si>
    <t>チーム名</t>
  </si>
  <si>
    <t>責任者氏名</t>
  </si>
  <si>
    <t>携帯Ｔｅｌ</t>
  </si>
  <si>
    <t>住　　　所</t>
  </si>
  <si>
    <t>〒</t>
  </si>
  <si>
    <t>勤　務　先</t>
  </si>
  <si>
    <t>勤務先住所</t>
  </si>
  <si>
    <t>氏　　　名</t>
  </si>
  <si>
    <t>生年月日（西暦）</t>
  </si>
  <si>
    <t>勤　　務　　先</t>
  </si>
  <si>
    <t>E－ｍａｉｌ</t>
  </si>
  <si>
    <t>弁　当</t>
  </si>
  <si>
    <t>役員A</t>
  </si>
  <si>
    <t>役員B</t>
  </si>
  <si>
    <t>役員C</t>
  </si>
  <si>
    <t>役員D</t>
  </si>
  <si>
    <t>自宅Ｔｅｌ</t>
  </si>
  <si>
    <t>自宅Ｆａｘ</t>
  </si>
  <si>
    <t>勤務先Ｔｅｌ</t>
  </si>
  <si>
    <t>勤務先Ｆａｘ</t>
  </si>
  <si>
    <t>種　別</t>
  </si>
  <si>
    <t>男　子　・　女　子</t>
  </si>
  <si>
    <t>選　　手　　№</t>
  </si>
  <si>
    <t>年齢</t>
  </si>
  <si>
    <t>記載例</t>
  </si>
  <si>
    <t>○</t>
  </si>
  <si>
    <t>宮　沢　賢　治</t>
  </si>
  <si>
    <t>1896.8.27</t>
  </si>
  <si>
    <t>花巻市役所</t>
  </si>
  <si>
    <t>役　員　№</t>
  </si>
  <si>
    <t>選　手　№</t>
  </si>
  <si>
    <t>■役員・選手以外の申し込み</t>
  </si>
  <si>
    <t>■上記以外の弁当の申し込み</t>
  </si>
  <si>
    <t>個</t>
  </si>
  <si>
    <t>■選手分の申し込み</t>
  </si>
  <si>
    <t>■役員分の申し込み</t>
  </si>
  <si>
    <t>　　　　　　　↑　　監督には◎印を、競技運営委員（３名）には○印を役員A～Eの隣につけてください</t>
  </si>
  <si>
    <t>懇親会有</t>
  </si>
  <si>
    <t>男女</t>
  </si>
  <si>
    <t>男・女</t>
  </si>
  <si>
    <t>男</t>
  </si>
  <si>
    <t>上記のとおり、本大会の参加を申し込みます。</t>
  </si>
  <si>
    <t>■選手の申し込み　　※役員等で、選手として出場する場合は、下記に記入願います。</t>
  </si>
  <si>
    <t>チーム責任者</t>
  </si>
  <si>
    <t>印</t>
  </si>
  <si>
    <t>選手と重複しないようにご注意願います。</t>
  </si>
  <si>
    <t>役員と重複しないようにご注意願います。</t>
  </si>
  <si>
    <t>計</t>
  </si>
  <si>
    <t>★　上記集計表</t>
  </si>
  <si>
    <t>申　　込　　内　　容</t>
  </si>
  <si>
    <t>申　込　金　額　合　計</t>
  </si>
  <si>
    <t>※　全て、大会当日の会計となります。</t>
  </si>
  <si>
    <t>花巻市ハンドボール協会　行き</t>
  </si>
  <si>
    <t>申し込み先</t>
  </si>
  <si>
    <t>申込先</t>
  </si>
  <si>
    <t>メール</t>
  </si>
  <si>
    <t>ＦＡＸ</t>
  </si>
  <si>
    <t>０１９８－２２－３４４８　（花巻市スポーツ振興課ＦＡＸ）</t>
  </si>
  <si>
    <t>※出来るかぎり、メールにて申込願います。</t>
  </si>
  <si>
    <t>800円</t>
  </si>
  <si>
    <t>直接数字を入力してください。→</t>
  </si>
  <si>
    <t>8,000円</t>
  </si>
  <si>
    <t>平成３０年度　第１６回東北ハンドボールマスターズ大会　　宿泊・懇親会・弁当申込書</t>
  </si>
  <si>
    <t>j-itagaki@hanamakionsen.co.jp</t>
  </si>
  <si>
    <t>花巻温泉株式会社</t>
  </si>
  <si>
    <t>２食付き</t>
  </si>
  <si>
    <t>朝食のみ</t>
  </si>
  <si>
    <t>11,000円</t>
  </si>
  <si>
    <t>13,000円</t>
  </si>
  <si>
    <t>6,000円</t>
  </si>
  <si>
    <t>11/9　～　10</t>
  </si>
  <si>
    <t>11/10　～　11</t>
  </si>
  <si>
    <t>申　込　計</t>
  </si>
  <si>
    <t>申　込　金　額　計</t>
  </si>
  <si>
    <t>宿　泊</t>
  </si>
  <si>
    <t>連絡先Ｔｅｌ
（携帯）</t>
  </si>
  <si>
    <t>○</t>
  </si>
  <si>
    <t>懇親会
のみ
（宿泊無）</t>
  </si>
  <si>
    <t>２食付き
(懇親会無)</t>
  </si>
  <si>
    <t>平成３０年度　第１６回東北ハンドボールマスターズ大会　　参加申込書</t>
  </si>
  <si>
    <t>m.hand.hanamaki@gmail.com</t>
  </si>
  <si>
    <t>平成３０年　　　　月　　　　日</t>
  </si>
  <si>
    <t>宿泊料飲部 　板垣　純　行き</t>
  </si>
  <si>
    <t>０１９８－２７－３０８１（花巻温泉FAX）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</si>
</sst>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#,##0_);[Red]\(#,##0\)"/>
    <numFmt numFmtId="185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2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right" vertical="center" indent="2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85" fontId="0" fillId="0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6" fontId="0" fillId="33" borderId="29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horizontal="right" vertical="center" indent="2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5" fontId="0" fillId="0" borderId="13" xfId="0" applyNumberFormat="1" applyFill="1" applyBorder="1" applyAlignment="1">
      <alignment horizontal="center" vertical="center"/>
    </xf>
    <xf numFmtId="185" fontId="0" fillId="0" borderId="14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38" fontId="4" fillId="0" borderId="19" xfId="49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0" fillId="0" borderId="22" xfId="0" applyBorder="1" applyAlignment="1">
      <alignment horizontal="right" vertical="center" indent="2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85" fontId="0" fillId="0" borderId="47" xfId="0" applyNumberForma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28" borderId="45" xfId="0" applyFill="1" applyBorder="1" applyAlignment="1">
      <alignment horizontal="center" vertical="center" shrinkToFit="1"/>
    </xf>
    <xf numFmtId="0" fontId="0" fillId="28" borderId="52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5" fontId="0" fillId="0" borderId="21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28" borderId="21" xfId="0" applyFill="1" applyBorder="1" applyAlignment="1">
      <alignment horizontal="center" vertical="center" shrinkToFit="1"/>
    </xf>
    <xf numFmtId="0" fontId="0" fillId="28" borderId="54" xfId="0" applyFill="1" applyBorder="1" applyAlignment="1">
      <alignment horizontal="center" vertical="center" shrinkToFit="1"/>
    </xf>
    <xf numFmtId="185" fontId="0" fillId="0" borderId="28" xfId="0" applyNumberForma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28" borderId="56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28" borderId="58" xfId="0" applyFill="1" applyBorder="1" applyAlignment="1">
      <alignment vertical="center"/>
    </xf>
    <xf numFmtId="0" fontId="0" fillId="28" borderId="59" xfId="0" applyFill="1" applyBorder="1" applyAlignment="1">
      <alignment horizontal="center" vertical="center"/>
    </xf>
    <xf numFmtId="0" fontId="0" fillId="28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28" borderId="46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right" vertical="center" indent="2"/>
    </xf>
    <xf numFmtId="0" fontId="0" fillId="0" borderId="10" xfId="0" applyBorder="1" applyAlignment="1">
      <alignment horizontal="right" vertical="center" indent="2"/>
    </xf>
    <xf numFmtId="0" fontId="0" fillId="33" borderId="6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 indent="2"/>
    </xf>
    <xf numFmtId="0" fontId="0" fillId="0" borderId="23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horizontal="right" vertical="center" indent="2"/>
    </xf>
    <xf numFmtId="0" fontId="0" fillId="0" borderId="4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9" fillId="28" borderId="57" xfId="0" applyFont="1" applyFill="1" applyBorder="1" applyAlignment="1">
      <alignment horizontal="center" vertical="center" wrapText="1" shrinkToFit="1"/>
    </xf>
    <xf numFmtId="0" fontId="9" fillId="28" borderId="66" xfId="0" applyFont="1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85" fontId="0" fillId="0" borderId="18" xfId="0" applyNumberFormat="1" applyFill="1" applyBorder="1" applyAlignment="1">
      <alignment horizontal="center" vertical="center"/>
    </xf>
    <xf numFmtId="185" fontId="0" fillId="0" borderId="2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 horizontal="center" vertical="center"/>
    </xf>
    <xf numFmtId="185" fontId="0" fillId="0" borderId="31" xfId="0" applyNumberFormat="1" applyFill="1" applyBorder="1" applyAlignment="1">
      <alignment horizontal="center" vertical="center"/>
    </xf>
    <xf numFmtId="38" fontId="4" fillId="0" borderId="27" xfId="49" applyFont="1" applyBorder="1" applyAlignment="1">
      <alignment vertical="center"/>
    </xf>
    <xf numFmtId="38" fontId="4" fillId="0" borderId="54" xfId="49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0" fillId="0" borderId="62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68" xfId="0" applyBorder="1" applyAlignment="1">
      <alignment horizontal="left" vertical="center" indent="2"/>
    </xf>
    <xf numFmtId="0" fontId="0" fillId="0" borderId="22" xfId="0" applyBorder="1" applyAlignment="1">
      <alignment horizontal="left" vertical="center" indent="2"/>
    </xf>
    <xf numFmtId="0" fontId="0" fillId="0" borderId="23" xfId="0" applyBorder="1" applyAlignment="1">
      <alignment horizontal="left" vertical="center" indent="2"/>
    </xf>
    <xf numFmtId="0" fontId="0" fillId="0" borderId="69" xfId="0" applyBorder="1" applyAlignment="1">
      <alignment horizontal="left" vertical="center" indent="2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35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6" fillId="0" borderId="0" xfId="43" applyFont="1" applyAlignment="1" applyProtection="1">
      <alignment vertical="center"/>
      <protection/>
    </xf>
    <xf numFmtId="0" fontId="0" fillId="28" borderId="69" xfId="0" applyFill="1" applyBorder="1" applyAlignment="1">
      <alignment vertical="center"/>
    </xf>
    <xf numFmtId="0" fontId="0" fillId="28" borderId="46" xfId="0" applyFill="1" applyBorder="1" applyAlignment="1">
      <alignment vertical="center"/>
    </xf>
    <xf numFmtId="0" fontId="0" fillId="28" borderId="74" xfId="0" applyFill="1" applyBorder="1" applyAlignment="1">
      <alignment vertical="center"/>
    </xf>
    <xf numFmtId="0" fontId="0" fillId="28" borderId="61" xfId="0" applyFill="1" applyBorder="1" applyAlignment="1">
      <alignment vertical="center"/>
    </xf>
    <xf numFmtId="38" fontId="4" fillId="28" borderId="21" xfId="49" applyFont="1" applyFill="1" applyBorder="1" applyAlignment="1">
      <alignment vertical="center"/>
    </xf>
    <xf numFmtId="0" fontId="0" fillId="28" borderId="75" xfId="0" applyFill="1" applyBorder="1" applyAlignment="1">
      <alignment vertical="center"/>
    </xf>
    <xf numFmtId="0" fontId="0" fillId="28" borderId="76" xfId="0" applyFill="1" applyBorder="1" applyAlignment="1">
      <alignment vertical="center"/>
    </xf>
    <xf numFmtId="0" fontId="0" fillId="28" borderId="77" xfId="0" applyFill="1" applyBorder="1" applyAlignment="1">
      <alignment vertical="center"/>
    </xf>
    <xf numFmtId="0" fontId="0" fillId="28" borderId="54" xfId="0" applyFill="1" applyBorder="1" applyAlignment="1">
      <alignment vertical="center"/>
    </xf>
    <xf numFmtId="38" fontId="4" fillId="28" borderId="27" xfId="49" applyFont="1" applyFill="1" applyBorder="1" applyAlignment="1">
      <alignment vertical="center"/>
    </xf>
    <xf numFmtId="0" fontId="0" fillId="28" borderId="24" xfId="0" applyFill="1" applyBorder="1" applyAlignment="1">
      <alignment vertical="center"/>
    </xf>
    <xf numFmtId="0" fontId="0" fillId="28" borderId="14" xfId="0" applyFill="1" applyBorder="1" applyAlignment="1">
      <alignment vertical="center"/>
    </xf>
    <xf numFmtId="0" fontId="0" fillId="28" borderId="18" xfId="0" applyFill="1" applyBorder="1" applyAlignment="1">
      <alignment vertical="center"/>
    </xf>
    <xf numFmtId="0" fontId="0" fillId="28" borderId="21" xfId="0" applyFill="1" applyBorder="1" applyAlignment="1">
      <alignment vertical="center"/>
    </xf>
    <xf numFmtId="0" fontId="0" fillId="28" borderId="23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0" fillId="28" borderId="78" xfId="0" applyFill="1" applyBorder="1" applyAlignment="1">
      <alignment horizontal="center" vertical="center"/>
    </xf>
    <xf numFmtId="0" fontId="0" fillId="28" borderId="79" xfId="0" applyFill="1" applyBorder="1" applyAlignment="1">
      <alignment horizontal="center" vertical="center"/>
    </xf>
    <xf numFmtId="0" fontId="0" fillId="28" borderId="80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51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0" fillId="28" borderId="45" xfId="0" applyFill="1" applyBorder="1" applyAlignment="1">
      <alignment horizontal="center" vertical="center"/>
    </xf>
    <xf numFmtId="0" fontId="0" fillId="28" borderId="8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14" fontId="0" fillId="0" borderId="32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hand.hanamak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-itagaki@hanamakionsen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106" zoomScaleSheetLayoutView="106" zoomScalePageLayoutView="0" workbookViewId="0" topLeftCell="A1">
      <selection activeCell="J25" sqref="J25"/>
    </sheetView>
  </sheetViews>
  <sheetFormatPr defaultColWidth="9.00390625" defaultRowHeight="13.5"/>
  <cols>
    <col min="1" max="1" width="1.625" style="3" customWidth="1"/>
    <col min="2" max="2" width="6.50390625" style="0" bestFit="1" customWidth="1"/>
    <col min="3" max="3" width="6.25390625" style="0" customWidth="1"/>
    <col min="4" max="4" width="25.625" style="0" customWidth="1"/>
    <col min="5" max="6" width="12.625" style="35" customWidth="1"/>
    <col min="7" max="7" width="20.625" style="0" customWidth="1"/>
  </cols>
  <sheetData>
    <row r="1" spans="1:4" ht="13.5">
      <c r="A1" s="78"/>
      <c r="B1" t="s">
        <v>54</v>
      </c>
      <c r="D1" t="s">
        <v>52</v>
      </c>
    </row>
    <row r="2" spans="1:5" ht="13.5">
      <c r="A2" s="78"/>
      <c r="B2" s="35" t="s">
        <v>55</v>
      </c>
      <c r="C2" s="35"/>
      <c r="D2" s="75" t="s">
        <v>80</v>
      </c>
      <c r="E2" s="76" t="s">
        <v>58</v>
      </c>
    </row>
    <row r="3" spans="1:4" ht="13.5">
      <c r="A3" s="78"/>
      <c r="B3" t="s">
        <v>56</v>
      </c>
      <c r="D3" t="s">
        <v>57</v>
      </c>
    </row>
    <row r="4" spans="1:4" ht="13.5">
      <c r="A4" s="78"/>
      <c r="D4" s="75"/>
    </row>
    <row r="5" spans="2:7" ht="18.75">
      <c r="B5" s="140" t="s">
        <v>79</v>
      </c>
      <c r="C5" s="140"/>
      <c r="D5" s="140"/>
      <c r="E5" s="140"/>
      <c r="F5" s="140"/>
      <c r="G5" s="140"/>
    </row>
    <row r="6" spans="2:7" ht="14.25" customHeight="1">
      <c r="B6" s="45"/>
      <c r="C6" s="45"/>
      <c r="D6" s="45"/>
      <c r="E6" s="45"/>
      <c r="F6" s="45"/>
      <c r="G6" s="45"/>
    </row>
    <row r="7" spans="2:7" ht="24" customHeight="1">
      <c r="B7" s="141" t="s">
        <v>0</v>
      </c>
      <c r="C7" s="141"/>
      <c r="D7" s="142"/>
      <c r="E7" s="142"/>
      <c r="F7" s="31" t="s">
        <v>20</v>
      </c>
      <c r="G7" s="4" t="s">
        <v>21</v>
      </c>
    </row>
    <row r="8" spans="2:7" ht="24" customHeight="1">
      <c r="B8" s="143" t="s">
        <v>1</v>
      </c>
      <c r="C8" s="143"/>
      <c r="D8" s="143"/>
      <c r="E8" s="143"/>
      <c r="F8" s="144" t="s">
        <v>16</v>
      </c>
      <c r="G8" s="144"/>
    </row>
    <row r="9" spans="2:7" ht="24" customHeight="1">
      <c r="B9" s="143" t="s">
        <v>3</v>
      </c>
      <c r="C9" s="143"/>
      <c r="D9" s="144" t="s">
        <v>4</v>
      </c>
      <c r="E9" s="144"/>
      <c r="F9" s="145" t="s">
        <v>17</v>
      </c>
      <c r="G9" s="145"/>
    </row>
    <row r="10" spans="2:7" ht="24" customHeight="1">
      <c r="B10" s="143" t="s">
        <v>5</v>
      </c>
      <c r="C10" s="143"/>
      <c r="D10" s="146"/>
      <c r="E10" s="146"/>
      <c r="F10" s="145" t="s">
        <v>18</v>
      </c>
      <c r="G10" s="145"/>
    </row>
    <row r="11" spans="2:7" ht="24" customHeight="1">
      <c r="B11" s="143" t="s">
        <v>6</v>
      </c>
      <c r="C11" s="143"/>
      <c r="D11" s="144" t="s">
        <v>4</v>
      </c>
      <c r="E11" s="144"/>
      <c r="F11" s="145" t="s">
        <v>19</v>
      </c>
      <c r="G11" s="145"/>
    </row>
    <row r="12" spans="2:7" ht="24" customHeight="1">
      <c r="B12" s="143" t="s">
        <v>10</v>
      </c>
      <c r="C12" s="143"/>
      <c r="D12" s="149"/>
      <c r="E12" s="149"/>
      <c r="F12" s="145" t="s">
        <v>2</v>
      </c>
      <c r="G12" s="145"/>
    </row>
    <row r="13" spans="2:7" ht="18.75">
      <c r="B13" s="150"/>
      <c r="C13" s="150"/>
      <c r="D13" s="1" t="s">
        <v>7</v>
      </c>
      <c r="E13" s="32" t="s">
        <v>23</v>
      </c>
      <c r="F13" s="32" t="s">
        <v>8</v>
      </c>
      <c r="G13" s="1" t="s">
        <v>9</v>
      </c>
    </row>
    <row r="14" spans="2:7" ht="18.75">
      <c r="B14" s="1" t="s">
        <v>12</v>
      </c>
      <c r="C14" s="1"/>
      <c r="D14" s="2"/>
      <c r="E14" s="33"/>
      <c r="F14" s="32"/>
      <c r="G14" s="2"/>
    </row>
    <row r="15" spans="2:7" ht="18.75">
      <c r="B15" s="1" t="s">
        <v>13</v>
      </c>
      <c r="C15" s="1"/>
      <c r="D15" s="2"/>
      <c r="E15" s="33"/>
      <c r="F15" s="32"/>
      <c r="G15" s="2"/>
    </row>
    <row r="16" spans="2:7" ht="18.75">
      <c r="B16" s="1" t="s">
        <v>14</v>
      </c>
      <c r="C16" s="1"/>
      <c r="D16" s="2"/>
      <c r="E16" s="33"/>
      <c r="F16" s="33"/>
      <c r="G16" s="2"/>
    </row>
    <row r="17" spans="2:7" ht="18.75">
      <c r="B17" s="1" t="s">
        <v>15</v>
      </c>
      <c r="C17" s="1"/>
      <c r="D17" s="2"/>
      <c r="E17" s="33"/>
      <c r="F17" s="32"/>
      <c r="G17" s="2"/>
    </row>
    <row r="18" spans="2:7" ht="18.75">
      <c r="B18" s="151" t="s">
        <v>36</v>
      </c>
      <c r="C18" s="151"/>
      <c r="D18" s="151"/>
      <c r="E18" s="151"/>
      <c r="F18" s="151"/>
      <c r="G18" s="151"/>
    </row>
    <row r="19" spans="2:7" ht="18.75">
      <c r="B19" s="9"/>
      <c r="C19" s="9"/>
      <c r="D19" s="9"/>
      <c r="E19" s="34"/>
      <c r="F19" s="34"/>
      <c r="G19" s="9"/>
    </row>
    <row r="20" ht="19.5" thickBot="1">
      <c r="B20" s="30" t="s">
        <v>42</v>
      </c>
    </row>
    <row r="21" spans="2:7" ht="19.5" thickBot="1">
      <c r="B21" s="147" t="s">
        <v>22</v>
      </c>
      <c r="C21" s="148"/>
      <c r="D21" s="28" t="s">
        <v>7</v>
      </c>
      <c r="E21" s="36" t="s">
        <v>23</v>
      </c>
      <c r="F21" s="37" t="s">
        <v>8</v>
      </c>
      <c r="G21" s="29" t="s">
        <v>9</v>
      </c>
    </row>
    <row r="22" spans="2:7" ht="19.5" thickBot="1">
      <c r="B22" s="154" t="s">
        <v>24</v>
      </c>
      <c r="C22" s="155"/>
      <c r="D22" s="23" t="s">
        <v>26</v>
      </c>
      <c r="E22" s="38">
        <v>122</v>
      </c>
      <c r="F22" s="39" t="s">
        <v>27</v>
      </c>
      <c r="G22" s="24" t="s">
        <v>28</v>
      </c>
    </row>
    <row r="23" spans="2:7" ht="18.75">
      <c r="B23" s="156">
        <v>1</v>
      </c>
      <c r="C23" s="157"/>
      <c r="D23" s="21"/>
      <c r="E23" s="40"/>
      <c r="F23" s="237"/>
      <c r="G23" s="22"/>
    </row>
    <row r="24" spans="2:7" ht="18.75">
      <c r="B24" s="152">
        <v>2</v>
      </c>
      <c r="C24" s="153"/>
      <c r="D24" s="2"/>
      <c r="E24" s="33"/>
      <c r="F24" s="238"/>
      <c r="G24" s="11"/>
    </row>
    <row r="25" spans="2:7" ht="18.75">
      <c r="B25" s="152">
        <v>3</v>
      </c>
      <c r="C25" s="153"/>
      <c r="D25" s="2"/>
      <c r="E25" s="33"/>
      <c r="F25" s="239"/>
      <c r="G25" s="11"/>
    </row>
    <row r="26" spans="2:7" ht="18.75">
      <c r="B26" s="152">
        <v>4</v>
      </c>
      <c r="C26" s="153"/>
      <c r="D26" s="2"/>
      <c r="E26" s="33"/>
      <c r="F26" s="238"/>
      <c r="G26" s="11"/>
    </row>
    <row r="27" spans="2:7" ht="18.75">
      <c r="B27" s="152">
        <v>5</v>
      </c>
      <c r="C27" s="153"/>
      <c r="D27" s="2"/>
      <c r="E27" s="33"/>
      <c r="F27" s="239"/>
      <c r="G27" s="11"/>
    </row>
    <row r="28" spans="2:7" ht="18.75">
      <c r="B28" s="152">
        <v>6</v>
      </c>
      <c r="C28" s="153"/>
      <c r="D28" s="2"/>
      <c r="E28" s="33"/>
      <c r="F28" s="239"/>
      <c r="G28" s="11"/>
    </row>
    <row r="29" spans="2:7" ht="18.75">
      <c r="B29" s="152">
        <v>7</v>
      </c>
      <c r="C29" s="153"/>
      <c r="D29" s="2"/>
      <c r="E29" s="33"/>
      <c r="F29" s="239"/>
      <c r="G29" s="11"/>
    </row>
    <row r="30" spans="2:7" ht="18.75">
      <c r="B30" s="152">
        <v>8</v>
      </c>
      <c r="C30" s="153"/>
      <c r="D30" s="2"/>
      <c r="E30" s="33"/>
      <c r="F30" s="239"/>
      <c r="G30" s="11"/>
    </row>
    <row r="31" spans="2:7" ht="18.75">
      <c r="B31" s="152">
        <v>9</v>
      </c>
      <c r="C31" s="153"/>
      <c r="D31" s="2"/>
      <c r="E31" s="33"/>
      <c r="F31" s="239"/>
      <c r="G31" s="11"/>
    </row>
    <row r="32" spans="2:7" ht="18.75">
      <c r="B32" s="152">
        <v>10</v>
      </c>
      <c r="C32" s="153"/>
      <c r="D32" s="2"/>
      <c r="E32" s="33"/>
      <c r="F32" s="239"/>
      <c r="G32" s="11"/>
    </row>
    <row r="33" spans="2:7" ht="18.75">
      <c r="B33" s="152">
        <v>11</v>
      </c>
      <c r="C33" s="153"/>
      <c r="D33" s="2"/>
      <c r="E33" s="33"/>
      <c r="F33" s="239"/>
      <c r="G33" s="11"/>
    </row>
    <row r="34" spans="2:7" ht="18.75">
      <c r="B34" s="152">
        <v>12</v>
      </c>
      <c r="C34" s="153"/>
      <c r="D34" s="2"/>
      <c r="E34" s="33"/>
      <c r="F34" s="239"/>
      <c r="G34" s="11"/>
    </row>
    <row r="35" spans="2:7" ht="18.75">
      <c r="B35" s="152">
        <v>13</v>
      </c>
      <c r="C35" s="153"/>
      <c r="D35" s="2"/>
      <c r="E35" s="33"/>
      <c r="F35" s="239"/>
      <c r="G35" s="11"/>
    </row>
    <row r="36" spans="2:7" ht="18.75">
      <c r="B36" s="152">
        <v>14</v>
      </c>
      <c r="C36" s="153"/>
      <c r="D36" s="2"/>
      <c r="E36" s="33"/>
      <c r="F36" s="239"/>
      <c r="G36" s="11"/>
    </row>
    <row r="37" spans="2:7" ht="18.75">
      <c r="B37" s="152">
        <v>15</v>
      </c>
      <c r="C37" s="153"/>
      <c r="D37" s="2"/>
      <c r="E37" s="33"/>
      <c r="F37" s="239"/>
      <c r="G37" s="11"/>
    </row>
    <row r="38" spans="2:7" ht="18.75">
      <c r="B38" s="152">
        <v>16</v>
      </c>
      <c r="C38" s="153"/>
      <c r="D38" s="2"/>
      <c r="E38" s="33"/>
      <c r="F38" s="239"/>
      <c r="G38" s="11"/>
    </row>
    <row r="39" spans="2:7" ht="18.75">
      <c r="B39" s="152">
        <v>17</v>
      </c>
      <c r="C39" s="153"/>
      <c r="D39" s="2"/>
      <c r="E39" s="33"/>
      <c r="F39" s="239"/>
      <c r="G39" s="11"/>
    </row>
    <row r="40" spans="2:7" ht="18.75">
      <c r="B40" s="152">
        <v>18</v>
      </c>
      <c r="C40" s="153"/>
      <c r="D40" s="2"/>
      <c r="E40" s="33"/>
      <c r="F40" s="239"/>
      <c r="G40" s="11"/>
    </row>
    <row r="41" spans="2:7" ht="18.75">
      <c r="B41" s="152">
        <v>19</v>
      </c>
      <c r="C41" s="153"/>
      <c r="D41" s="2"/>
      <c r="E41" s="33"/>
      <c r="F41" s="239"/>
      <c r="G41" s="11"/>
    </row>
    <row r="42" spans="2:7" ht="19.5" thickBot="1">
      <c r="B42" s="158">
        <v>20</v>
      </c>
      <c r="C42" s="159"/>
      <c r="D42" s="13"/>
      <c r="E42" s="41"/>
      <c r="F42" s="240"/>
      <c r="G42" s="14"/>
    </row>
    <row r="43" spans="2:7" ht="18.75">
      <c r="B43" s="7"/>
      <c r="C43" s="7"/>
      <c r="D43" s="8"/>
      <c r="E43" s="42"/>
      <c r="F43" s="42"/>
      <c r="G43" s="8"/>
    </row>
    <row r="44" spans="2:7" ht="18.75">
      <c r="B44" s="7"/>
      <c r="C44" s="7"/>
      <c r="D44" s="8"/>
      <c r="E44" s="42"/>
      <c r="F44" s="30" t="s">
        <v>81</v>
      </c>
      <c r="G44" s="8"/>
    </row>
    <row r="45" spans="2:7" ht="18.75">
      <c r="B45" s="30" t="s">
        <v>41</v>
      </c>
      <c r="C45" s="7"/>
      <c r="D45" s="8"/>
      <c r="E45" s="42"/>
      <c r="F45" s="42"/>
      <c r="G45" s="8"/>
    </row>
    <row r="46" spans="3:7" ht="18.75">
      <c r="C46" s="30"/>
      <c r="D46" s="30"/>
      <c r="F46" s="63"/>
      <c r="G46" s="63"/>
    </row>
    <row r="47" spans="3:7" ht="18.75">
      <c r="C47" s="63"/>
      <c r="D47" s="26" t="s">
        <v>43</v>
      </c>
      <c r="E47" s="63"/>
      <c r="F47" s="63"/>
      <c r="G47" s="64" t="s">
        <v>44</v>
      </c>
    </row>
    <row r="48" spans="2:7" ht="18.75">
      <c r="B48" s="7"/>
      <c r="C48" s="7"/>
      <c r="D48" s="8"/>
      <c r="E48" s="42"/>
      <c r="F48" s="42"/>
      <c r="G48" s="8"/>
    </row>
  </sheetData>
  <sheetProtection/>
  <mergeCells count="42">
    <mergeCell ref="B35:C35"/>
    <mergeCell ref="B42:C42"/>
    <mergeCell ref="B36:C36"/>
    <mergeCell ref="B37:C37"/>
    <mergeCell ref="B38:C38"/>
    <mergeCell ref="B39:C39"/>
    <mergeCell ref="B40:C40"/>
    <mergeCell ref="B41:C41"/>
    <mergeCell ref="B29:C29"/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22:C22"/>
    <mergeCell ref="B23:C23"/>
    <mergeCell ref="B11:C11"/>
    <mergeCell ref="D11:E11"/>
    <mergeCell ref="F11:G11"/>
    <mergeCell ref="B21:C21"/>
    <mergeCell ref="B12:C12"/>
    <mergeCell ref="D12:E12"/>
    <mergeCell ref="F12:G12"/>
    <mergeCell ref="B13:C13"/>
    <mergeCell ref="B18:G18"/>
    <mergeCell ref="B9:C9"/>
    <mergeCell ref="D9:E9"/>
    <mergeCell ref="F9:G9"/>
    <mergeCell ref="B10:C10"/>
    <mergeCell ref="D10:E10"/>
    <mergeCell ref="F10:G10"/>
    <mergeCell ref="B5:G5"/>
    <mergeCell ref="B7:C7"/>
    <mergeCell ref="D7:E7"/>
    <mergeCell ref="B8:C8"/>
    <mergeCell ref="D8:E8"/>
    <mergeCell ref="F8:G8"/>
  </mergeCells>
  <hyperlinks>
    <hyperlink ref="D2" r:id="rId1" display="m.hand.hanamaki@gmail.com"/>
  </hyperlinks>
  <printOptions horizontalCentered="1" verticalCentered="1"/>
  <pageMargins left="0.5905511811023623" right="0.5905511811023623" top="0.5905511811023623" bottom="0.5905511811023623" header="0.1968503937007874" footer="0.2362204724409449"/>
  <pageSetup fitToHeight="1" fitToWidth="1"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SheetLayoutView="100" zoomScalePageLayoutView="0" workbookViewId="0" topLeftCell="A1">
      <selection activeCell="O19" sqref="O19"/>
    </sheetView>
  </sheetViews>
  <sheetFormatPr defaultColWidth="9.00390625" defaultRowHeight="13.5"/>
  <cols>
    <col min="1" max="1" width="1.875" style="0" customWidth="1"/>
    <col min="2" max="2" width="12.375" style="0" bestFit="1" customWidth="1"/>
    <col min="3" max="3" width="17.50390625" style="0" customWidth="1"/>
    <col min="4" max="4" width="9.375" style="0" customWidth="1"/>
    <col min="5" max="12" width="9.875" style="0" customWidth="1"/>
  </cols>
  <sheetData>
    <row r="1" spans="1:9" ht="13.5">
      <c r="A1" s="78"/>
      <c r="B1" s="79" t="s">
        <v>53</v>
      </c>
      <c r="C1" s="79" t="s">
        <v>64</v>
      </c>
      <c r="D1" s="79"/>
      <c r="E1" s="80"/>
      <c r="F1" s="80"/>
      <c r="G1" s="35"/>
      <c r="H1" s="35"/>
      <c r="I1" s="35"/>
    </row>
    <row r="2" spans="2:9" s="78" customFormat="1" ht="13.5">
      <c r="B2" s="205"/>
      <c r="C2" s="205" t="s">
        <v>82</v>
      </c>
      <c r="D2" s="205"/>
      <c r="E2" s="206"/>
      <c r="F2" s="206"/>
      <c r="G2" s="207"/>
      <c r="H2" s="207"/>
      <c r="I2" s="207"/>
    </row>
    <row r="3" spans="2:12" s="78" customFormat="1" ht="13.5">
      <c r="B3" s="206" t="s">
        <v>55</v>
      </c>
      <c r="C3" s="208" t="s">
        <v>63</v>
      </c>
      <c r="D3" s="205"/>
      <c r="E3" s="81"/>
      <c r="F3" s="81"/>
      <c r="G3" s="200" t="s">
        <v>58</v>
      </c>
      <c r="H3" s="200"/>
      <c r="I3" s="200"/>
      <c r="J3" s="200"/>
      <c r="K3" s="200"/>
      <c r="L3" s="200"/>
    </row>
    <row r="4" spans="2:9" s="78" customFormat="1" ht="13.5">
      <c r="B4" s="205" t="s">
        <v>56</v>
      </c>
      <c r="C4" s="205" t="s">
        <v>83</v>
      </c>
      <c r="D4" s="205"/>
      <c r="E4" s="206"/>
      <c r="F4" s="206"/>
      <c r="G4" s="207"/>
      <c r="H4" s="207"/>
      <c r="I4" s="207"/>
    </row>
    <row r="5" spans="1:9" ht="13.5">
      <c r="A5" s="78"/>
      <c r="B5" s="35"/>
      <c r="C5" s="77"/>
      <c r="D5" s="75"/>
      <c r="E5" s="35"/>
      <c r="F5" s="35"/>
      <c r="G5" s="35"/>
      <c r="H5" s="35"/>
      <c r="I5" s="35"/>
    </row>
    <row r="6" spans="1:12" ht="17.25">
      <c r="A6" s="78"/>
      <c r="B6" s="140" t="s">
        <v>62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4.25" customHeight="1">
      <c r="A7" s="78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12" ht="29.25" customHeight="1">
      <c r="B8" s="4" t="s">
        <v>0</v>
      </c>
      <c r="C8" s="160"/>
      <c r="D8" s="161"/>
      <c r="E8" s="161"/>
      <c r="F8" s="162"/>
      <c r="G8" s="31" t="s">
        <v>20</v>
      </c>
      <c r="H8" s="160" t="s">
        <v>21</v>
      </c>
      <c r="I8" s="161"/>
      <c r="J8" s="161"/>
      <c r="K8" s="161"/>
      <c r="L8" s="162"/>
    </row>
    <row r="9" spans="2:12" ht="29.25" customHeight="1">
      <c r="B9" s="1" t="s">
        <v>1</v>
      </c>
      <c r="C9" s="163"/>
      <c r="D9" s="164"/>
      <c r="E9" s="164"/>
      <c r="F9" s="165"/>
      <c r="G9" s="135" t="s">
        <v>75</v>
      </c>
      <c r="H9" s="143"/>
      <c r="I9" s="143"/>
      <c r="J9" s="143"/>
      <c r="K9" s="143"/>
      <c r="L9" s="143"/>
    </row>
    <row r="10" ht="14.25" thickBot="1"/>
    <row r="11" spans="2:12" ht="13.5">
      <c r="B11" s="30" t="s">
        <v>35</v>
      </c>
      <c r="C11" s="8"/>
      <c r="D11" s="8"/>
      <c r="E11" s="166" t="s">
        <v>74</v>
      </c>
      <c r="F11" s="167"/>
      <c r="G11" s="167"/>
      <c r="H11" s="167"/>
      <c r="I11" s="168"/>
      <c r="J11" s="169" t="s">
        <v>77</v>
      </c>
      <c r="K11" s="171" t="s">
        <v>11</v>
      </c>
      <c r="L11" s="172"/>
    </row>
    <row r="12" spans="2:12" ht="13.5">
      <c r="B12" s="203" t="s">
        <v>45</v>
      </c>
      <c r="C12" s="203"/>
      <c r="D12" s="203"/>
      <c r="E12" s="184" t="s">
        <v>70</v>
      </c>
      <c r="F12" s="175"/>
      <c r="G12" s="175" t="s">
        <v>71</v>
      </c>
      <c r="H12" s="175"/>
      <c r="I12" s="176"/>
      <c r="J12" s="170"/>
      <c r="K12" s="177">
        <v>43414</v>
      </c>
      <c r="L12" s="173">
        <v>43415</v>
      </c>
    </row>
    <row r="13" spans="2:12" ht="23.25" thickBot="1">
      <c r="B13" s="30"/>
      <c r="C13" s="30"/>
      <c r="D13" s="30"/>
      <c r="E13" s="136" t="s">
        <v>66</v>
      </c>
      <c r="F13" s="137" t="s">
        <v>65</v>
      </c>
      <c r="G13" s="137" t="s">
        <v>66</v>
      </c>
      <c r="H13" s="139" t="s">
        <v>78</v>
      </c>
      <c r="I13" s="138" t="s">
        <v>37</v>
      </c>
      <c r="J13" s="170"/>
      <c r="K13" s="178"/>
      <c r="L13" s="174"/>
    </row>
    <row r="14" spans="2:12" ht="14.25" thickBot="1">
      <c r="B14" s="61" t="s">
        <v>29</v>
      </c>
      <c r="C14" s="28" t="s">
        <v>7</v>
      </c>
      <c r="D14" s="52" t="s">
        <v>38</v>
      </c>
      <c r="E14" s="89" t="s">
        <v>61</v>
      </c>
      <c r="F14" s="90" t="s">
        <v>67</v>
      </c>
      <c r="G14" s="90" t="s">
        <v>61</v>
      </c>
      <c r="H14" s="90" t="s">
        <v>67</v>
      </c>
      <c r="I14" s="101" t="s">
        <v>68</v>
      </c>
      <c r="J14" s="102" t="s">
        <v>69</v>
      </c>
      <c r="K14" s="93" t="s">
        <v>59</v>
      </c>
      <c r="L14" s="25" t="s">
        <v>59</v>
      </c>
    </row>
    <row r="15" spans="2:12" ht="14.25" thickBot="1">
      <c r="B15" s="85" t="s">
        <v>24</v>
      </c>
      <c r="C15" s="86" t="s">
        <v>26</v>
      </c>
      <c r="D15" s="87" t="s">
        <v>40</v>
      </c>
      <c r="E15" s="113" t="s">
        <v>25</v>
      </c>
      <c r="F15" s="114"/>
      <c r="G15" s="56"/>
      <c r="H15" s="56"/>
      <c r="I15" s="115" t="s">
        <v>76</v>
      </c>
      <c r="J15" s="122"/>
      <c r="K15" s="114" t="s">
        <v>25</v>
      </c>
      <c r="L15" s="126" t="s">
        <v>25</v>
      </c>
    </row>
    <row r="16" spans="2:12" ht="13.5">
      <c r="B16" s="43">
        <v>1</v>
      </c>
      <c r="C16" s="62">
        <f>'参加申込書'!D14</f>
        <v>0</v>
      </c>
      <c r="D16" s="100" t="s">
        <v>39</v>
      </c>
      <c r="E16" s="117"/>
      <c r="F16" s="118"/>
      <c r="G16" s="118"/>
      <c r="H16" s="118"/>
      <c r="I16" s="233"/>
      <c r="J16" s="236"/>
      <c r="K16" s="117"/>
      <c r="L16" s="83"/>
    </row>
    <row r="17" spans="2:12" ht="13.5">
      <c r="B17" s="10">
        <v>2</v>
      </c>
      <c r="C17" s="44">
        <f>'参加申込書'!D15</f>
        <v>0</v>
      </c>
      <c r="D17" s="92" t="s">
        <v>39</v>
      </c>
      <c r="E17" s="104"/>
      <c r="F17" s="1"/>
      <c r="G17" s="1"/>
      <c r="H17" s="1"/>
      <c r="I17" s="234"/>
      <c r="J17" s="124"/>
      <c r="K17" s="104"/>
      <c r="L17" s="105"/>
    </row>
    <row r="18" spans="2:12" ht="13.5">
      <c r="B18" s="10">
        <v>3</v>
      </c>
      <c r="C18" s="44">
        <f>'参加申込書'!D16</f>
        <v>0</v>
      </c>
      <c r="D18" s="92" t="s">
        <v>39</v>
      </c>
      <c r="E18" s="104"/>
      <c r="F18" s="1"/>
      <c r="G18" s="1"/>
      <c r="H18" s="1"/>
      <c r="I18" s="234"/>
      <c r="J18" s="124"/>
      <c r="K18" s="104"/>
      <c r="L18" s="105"/>
    </row>
    <row r="19" spans="2:12" ht="14.25" thickBot="1">
      <c r="B19" s="12">
        <v>4</v>
      </c>
      <c r="C19" s="60">
        <f>'参加申込書'!D17</f>
        <v>0</v>
      </c>
      <c r="D19" s="91" t="s">
        <v>39</v>
      </c>
      <c r="E19" s="119"/>
      <c r="F19" s="120"/>
      <c r="G19" s="120"/>
      <c r="H19" s="120"/>
      <c r="I19" s="235"/>
      <c r="J19" s="125"/>
      <c r="K19" s="119"/>
      <c r="L19" s="121"/>
    </row>
    <row r="20" spans="4:12" ht="14.25" thickBot="1">
      <c r="D20" s="27" t="s">
        <v>47</v>
      </c>
      <c r="E20" s="49">
        <f aca="true" t="shared" si="0" ref="E20:L20">COUNTIF(E16:E19,"○")</f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116">
        <f t="shared" si="0"/>
        <v>0</v>
      </c>
      <c r="J20" s="123">
        <f t="shared" si="0"/>
        <v>0</v>
      </c>
      <c r="K20" s="49">
        <f t="shared" si="0"/>
        <v>0</v>
      </c>
      <c r="L20" s="51">
        <f t="shared" si="0"/>
        <v>0</v>
      </c>
    </row>
    <row r="21" ht="14.25" thickBot="1"/>
    <row r="22" spans="2:12" ht="13.5" customHeight="1">
      <c r="B22" s="30" t="s">
        <v>34</v>
      </c>
      <c r="C22" s="8"/>
      <c r="D22" s="8"/>
      <c r="E22" s="166" t="s">
        <v>74</v>
      </c>
      <c r="F22" s="167"/>
      <c r="G22" s="167"/>
      <c r="H22" s="167"/>
      <c r="I22" s="168"/>
      <c r="J22" s="169" t="s">
        <v>77</v>
      </c>
      <c r="K22" s="171" t="s">
        <v>11</v>
      </c>
      <c r="L22" s="172"/>
    </row>
    <row r="23" spans="2:12" ht="13.5">
      <c r="B23" s="203" t="s">
        <v>46</v>
      </c>
      <c r="C23" s="203"/>
      <c r="D23" s="203"/>
      <c r="E23" s="184" t="s">
        <v>70</v>
      </c>
      <c r="F23" s="175"/>
      <c r="G23" s="175" t="s">
        <v>71</v>
      </c>
      <c r="H23" s="175"/>
      <c r="I23" s="176"/>
      <c r="J23" s="170"/>
      <c r="K23" s="177">
        <v>43414</v>
      </c>
      <c r="L23" s="173">
        <v>43415</v>
      </c>
    </row>
    <row r="24" spans="2:12" ht="23.25" thickBot="1">
      <c r="B24" s="30"/>
      <c r="C24" s="30"/>
      <c r="D24" s="30"/>
      <c r="E24" s="136" t="s">
        <v>66</v>
      </c>
      <c r="F24" s="137" t="s">
        <v>65</v>
      </c>
      <c r="G24" s="137" t="s">
        <v>66</v>
      </c>
      <c r="H24" s="139" t="s">
        <v>78</v>
      </c>
      <c r="I24" s="138" t="s">
        <v>37</v>
      </c>
      <c r="J24" s="170"/>
      <c r="K24" s="178"/>
      <c r="L24" s="174"/>
    </row>
    <row r="25" spans="2:12" ht="14.25" thickBot="1">
      <c r="B25" s="27" t="s">
        <v>30</v>
      </c>
      <c r="C25" s="28" t="s">
        <v>7</v>
      </c>
      <c r="D25" s="88" t="s">
        <v>38</v>
      </c>
      <c r="E25" s="109" t="s">
        <v>61</v>
      </c>
      <c r="F25" s="36" t="s">
        <v>67</v>
      </c>
      <c r="G25" s="36" t="s">
        <v>61</v>
      </c>
      <c r="H25" s="36" t="s">
        <v>67</v>
      </c>
      <c r="I25" s="110" t="s">
        <v>68</v>
      </c>
      <c r="J25" s="111" t="s">
        <v>69</v>
      </c>
      <c r="K25" s="112" t="s">
        <v>59</v>
      </c>
      <c r="L25" s="106" t="s">
        <v>59</v>
      </c>
    </row>
    <row r="26" spans="2:12" ht="13.5">
      <c r="B26" s="82">
        <v>1</v>
      </c>
      <c r="C26" s="107">
        <f>'参加申込書'!D23</f>
        <v>0</v>
      </c>
      <c r="D26" s="108" t="s">
        <v>39</v>
      </c>
      <c r="E26" s="103"/>
      <c r="F26" s="127"/>
      <c r="G26" s="128"/>
      <c r="H26" s="128"/>
      <c r="I26" s="230"/>
      <c r="J26" s="227"/>
      <c r="K26" s="127"/>
      <c r="L26" s="129"/>
    </row>
    <row r="27" spans="2:12" ht="13.5">
      <c r="B27" s="10">
        <v>2</v>
      </c>
      <c r="C27" s="44">
        <f>'参加申込書'!D24</f>
        <v>0</v>
      </c>
      <c r="D27" s="92" t="s">
        <v>39</v>
      </c>
      <c r="E27" s="103"/>
      <c r="F27" s="130"/>
      <c r="G27" s="1"/>
      <c r="H27" s="1"/>
      <c r="I27" s="231"/>
      <c r="J27" s="228"/>
      <c r="K27" s="130"/>
      <c r="L27" s="105"/>
    </row>
    <row r="28" spans="2:12" ht="13.5">
      <c r="B28" s="10">
        <v>3</v>
      </c>
      <c r="C28" s="44">
        <f>'参加申込書'!D25</f>
        <v>0</v>
      </c>
      <c r="D28" s="92" t="s">
        <v>39</v>
      </c>
      <c r="E28" s="103"/>
      <c r="F28" s="130"/>
      <c r="G28" s="1"/>
      <c r="H28" s="1"/>
      <c r="I28" s="231"/>
      <c r="J28" s="228"/>
      <c r="K28" s="130"/>
      <c r="L28" s="105"/>
    </row>
    <row r="29" spans="2:12" ht="13.5">
      <c r="B29" s="10">
        <v>4</v>
      </c>
      <c r="C29" s="44">
        <f>'参加申込書'!D26</f>
        <v>0</v>
      </c>
      <c r="D29" s="92" t="s">
        <v>39</v>
      </c>
      <c r="E29" s="104"/>
      <c r="F29" s="130"/>
      <c r="G29" s="1"/>
      <c r="H29" s="1"/>
      <c r="I29" s="231"/>
      <c r="J29" s="228"/>
      <c r="K29" s="130"/>
      <c r="L29" s="105"/>
    </row>
    <row r="30" spans="2:12" ht="13.5">
      <c r="B30" s="10">
        <v>5</v>
      </c>
      <c r="C30" s="44">
        <f>'参加申込書'!D27</f>
        <v>0</v>
      </c>
      <c r="D30" s="92" t="s">
        <v>39</v>
      </c>
      <c r="E30" s="104"/>
      <c r="F30" s="130"/>
      <c r="G30" s="1"/>
      <c r="H30" s="1"/>
      <c r="I30" s="231"/>
      <c r="J30" s="228"/>
      <c r="K30" s="130"/>
      <c r="L30" s="105"/>
    </row>
    <row r="31" spans="2:12" ht="13.5">
      <c r="B31" s="10">
        <v>6</v>
      </c>
      <c r="C31" s="44">
        <f>'参加申込書'!D28</f>
        <v>0</v>
      </c>
      <c r="D31" s="92" t="s">
        <v>39</v>
      </c>
      <c r="E31" s="104"/>
      <c r="F31" s="130"/>
      <c r="G31" s="1"/>
      <c r="H31" s="1"/>
      <c r="I31" s="231"/>
      <c r="J31" s="228"/>
      <c r="K31" s="130"/>
      <c r="L31" s="105"/>
    </row>
    <row r="32" spans="2:12" ht="13.5">
      <c r="B32" s="10">
        <v>7</v>
      </c>
      <c r="C32" s="44">
        <f>'参加申込書'!D29</f>
        <v>0</v>
      </c>
      <c r="D32" s="92" t="s">
        <v>39</v>
      </c>
      <c r="E32" s="104"/>
      <c r="F32" s="130"/>
      <c r="G32" s="1"/>
      <c r="H32" s="1"/>
      <c r="I32" s="231"/>
      <c r="J32" s="228"/>
      <c r="K32" s="130"/>
      <c r="L32" s="105"/>
    </row>
    <row r="33" spans="2:12" ht="13.5">
      <c r="B33" s="10">
        <v>8</v>
      </c>
      <c r="C33" s="44">
        <f>'参加申込書'!D30</f>
        <v>0</v>
      </c>
      <c r="D33" s="92" t="s">
        <v>39</v>
      </c>
      <c r="E33" s="104"/>
      <c r="F33" s="130"/>
      <c r="G33" s="1"/>
      <c r="H33" s="1"/>
      <c r="I33" s="231"/>
      <c r="J33" s="228"/>
      <c r="K33" s="130"/>
      <c r="L33" s="105"/>
    </row>
    <row r="34" spans="2:12" ht="13.5">
      <c r="B34" s="10">
        <v>9</v>
      </c>
      <c r="C34" s="44">
        <f>'参加申込書'!D31</f>
        <v>0</v>
      </c>
      <c r="D34" s="92" t="s">
        <v>39</v>
      </c>
      <c r="E34" s="104"/>
      <c r="F34" s="130"/>
      <c r="G34" s="1"/>
      <c r="H34" s="1"/>
      <c r="I34" s="231"/>
      <c r="J34" s="228"/>
      <c r="K34" s="130"/>
      <c r="L34" s="105"/>
    </row>
    <row r="35" spans="2:12" ht="13.5">
      <c r="B35" s="10">
        <v>10</v>
      </c>
      <c r="C35" s="44">
        <f>'参加申込書'!D32</f>
        <v>0</v>
      </c>
      <c r="D35" s="92" t="s">
        <v>39</v>
      </c>
      <c r="E35" s="104"/>
      <c r="F35" s="130"/>
      <c r="G35" s="1"/>
      <c r="H35" s="1"/>
      <c r="I35" s="231"/>
      <c r="J35" s="228"/>
      <c r="K35" s="130"/>
      <c r="L35" s="105"/>
    </row>
    <row r="36" spans="2:12" ht="13.5">
      <c r="B36" s="10">
        <v>11</v>
      </c>
      <c r="C36" s="44">
        <f>'参加申込書'!D33</f>
        <v>0</v>
      </c>
      <c r="D36" s="92" t="s">
        <v>39</v>
      </c>
      <c r="E36" s="104"/>
      <c r="F36" s="130"/>
      <c r="G36" s="1"/>
      <c r="H36" s="1"/>
      <c r="I36" s="231"/>
      <c r="J36" s="228"/>
      <c r="K36" s="130"/>
      <c r="L36" s="105"/>
    </row>
    <row r="37" spans="2:12" ht="13.5">
      <c r="B37" s="10">
        <v>12</v>
      </c>
      <c r="C37" s="44">
        <f>'参加申込書'!D34</f>
        <v>0</v>
      </c>
      <c r="D37" s="92" t="s">
        <v>39</v>
      </c>
      <c r="E37" s="104"/>
      <c r="F37" s="130"/>
      <c r="G37" s="1"/>
      <c r="H37" s="1"/>
      <c r="I37" s="231"/>
      <c r="J37" s="228"/>
      <c r="K37" s="130"/>
      <c r="L37" s="105"/>
    </row>
    <row r="38" spans="2:12" ht="13.5">
      <c r="B38" s="10">
        <v>13</v>
      </c>
      <c r="C38" s="44">
        <f>'参加申込書'!D35</f>
        <v>0</v>
      </c>
      <c r="D38" s="92" t="s">
        <v>39</v>
      </c>
      <c r="E38" s="104"/>
      <c r="F38" s="130"/>
      <c r="G38" s="1"/>
      <c r="H38" s="1"/>
      <c r="I38" s="231"/>
      <c r="J38" s="228"/>
      <c r="K38" s="130"/>
      <c r="L38" s="105"/>
    </row>
    <row r="39" spans="2:12" ht="13.5">
      <c r="B39" s="10">
        <v>14</v>
      </c>
      <c r="C39" s="44">
        <f>'参加申込書'!D36</f>
        <v>0</v>
      </c>
      <c r="D39" s="92" t="s">
        <v>39</v>
      </c>
      <c r="E39" s="104"/>
      <c r="F39" s="130"/>
      <c r="G39" s="1"/>
      <c r="H39" s="1"/>
      <c r="I39" s="231"/>
      <c r="J39" s="228"/>
      <c r="K39" s="130"/>
      <c r="L39" s="105"/>
    </row>
    <row r="40" spans="2:12" ht="13.5">
      <c r="B40" s="10">
        <v>15</v>
      </c>
      <c r="C40" s="44">
        <f>'参加申込書'!D37</f>
        <v>0</v>
      </c>
      <c r="D40" s="92" t="s">
        <v>39</v>
      </c>
      <c r="E40" s="104"/>
      <c r="F40" s="130"/>
      <c r="G40" s="1"/>
      <c r="H40" s="1"/>
      <c r="I40" s="231"/>
      <c r="J40" s="228"/>
      <c r="K40" s="130"/>
      <c r="L40" s="105"/>
    </row>
    <row r="41" spans="2:12" ht="13.5">
      <c r="B41" s="10">
        <v>16</v>
      </c>
      <c r="C41" s="44">
        <f>'参加申込書'!D38</f>
        <v>0</v>
      </c>
      <c r="D41" s="92" t="s">
        <v>39</v>
      </c>
      <c r="E41" s="104"/>
      <c r="F41" s="130"/>
      <c r="G41" s="1"/>
      <c r="H41" s="1"/>
      <c r="I41" s="231"/>
      <c r="J41" s="228"/>
      <c r="K41" s="130"/>
      <c r="L41" s="105"/>
    </row>
    <row r="42" spans="2:12" ht="13.5">
      <c r="B42" s="10">
        <v>17</v>
      </c>
      <c r="C42" s="44">
        <f>'参加申込書'!D39</f>
        <v>0</v>
      </c>
      <c r="D42" s="92" t="s">
        <v>39</v>
      </c>
      <c r="E42" s="104"/>
      <c r="F42" s="130"/>
      <c r="G42" s="1"/>
      <c r="H42" s="1"/>
      <c r="I42" s="231"/>
      <c r="J42" s="228"/>
      <c r="K42" s="130"/>
      <c r="L42" s="105"/>
    </row>
    <row r="43" spans="2:12" ht="13.5">
      <c r="B43" s="10">
        <v>18</v>
      </c>
      <c r="C43" s="44">
        <f>'参加申込書'!D40</f>
        <v>0</v>
      </c>
      <c r="D43" s="92" t="s">
        <v>39</v>
      </c>
      <c r="E43" s="104"/>
      <c r="F43" s="130"/>
      <c r="G43" s="1"/>
      <c r="H43" s="1"/>
      <c r="I43" s="231"/>
      <c r="J43" s="228"/>
      <c r="K43" s="130"/>
      <c r="L43" s="105"/>
    </row>
    <row r="44" spans="2:12" ht="13.5">
      <c r="B44" s="10">
        <v>19</v>
      </c>
      <c r="C44" s="44">
        <f>'参加申込書'!D41</f>
        <v>0</v>
      </c>
      <c r="D44" s="92" t="s">
        <v>39</v>
      </c>
      <c r="E44" s="104"/>
      <c r="F44" s="130"/>
      <c r="G44" s="1"/>
      <c r="H44" s="1"/>
      <c r="I44" s="231"/>
      <c r="J44" s="228"/>
      <c r="K44" s="130"/>
      <c r="L44" s="105"/>
    </row>
    <row r="45" spans="2:12" ht="14.25" thickBot="1">
      <c r="B45" s="12">
        <v>20</v>
      </c>
      <c r="C45" s="60">
        <f>'参加申込書'!D42</f>
        <v>0</v>
      </c>
      <c r="D45" s="91" t="s">
        <v>39</v>
      </c>
      <c r="E45" s="131"/>
      <c r="F45" s="132"/>
      <c r="G45" s="133"/>
      <c r="H45" s="133"/>
      <c r="I45" s="232"/>
      <c r="J45" s="229"/>
      <c r="K45" s="132"/>
      <c r="L45" s="134"/>
    </row>
    <row r="46" spans="1:12" ht="14.25" thickBot="1">
      <c r="A46" s="26"/>
      <c r="B46" s="26"/>
      <c r="C46" s="26"/>
      <c r="D46" s="27" t="s">
        <v>47</v>
      </c>
      <c r="E46" s="17">
        <f aca="true" t="shared" si="1" ref="E46:L46">COUNTIF(E26:E45,"○")</f>
        <v>0</v>
      </c>
      <c r="F46" s="18">
        <f t="shared" si="1"/>
        <v>0</v>
      </c>
      <c r="G46" s="18">
        <f t="shared" si="1"/>
        <v>0</v>
      </c>
      <c r="H46" s="18">
        <f t="shared" si="1"/>
        <v>0</v>
      </c>
      <c r="I46" s="222">
        <f t="shared" si="1"/>
        <v>0</v>
      </c>
      <c r="J46" s="217">
        <f t="shared" si="1"/>
        <v>0</v>
      </c>
      <c r="K46" s="46">
        <f t="shared" si="1"/>
        <v>0</v>
      </c>
      <c r="L46" s="19">
        <f t="shared" si="1"/>
        <v>0</v>
      </c>
    </row>
    <row r="47" spans="1:12" ht="14.25" thickBot="1">
      <c r="A47" s="26"/>
      <c r="B47" s="26"/>
      <c r="C47" s="26"/>
      <c r="D47" s="26"/>
      <c r="E47" s="8"/>
      <c r="F47" s="8"/>
      <c r="G47" s="8"/>
      <c r="H47" s="8"/>
      <c r="I47" s="8"/>
      <c r="J47" s="8"/>
      <c r="K47" s="8"/>
      <c r="L47" s="8"/>
    </row>
    <row r="48" spans="2:12" ht="13.5" customHeight="1">
      <c r="B48" s="30" t="s">
        <v>31</v>
      </c>
      <c r="C48" s="8"/>
      <c r="D48" s="8"/>
      <c r="E48" s="166" t="s">
        <v>74</v>
      </c>
      <c r="F48" s="167"/>
      <c r="G48" s="167"/>
      <c r="H48" s="167"/>
      <c r="I48" s="168"/>
      <c r="J48" s="169" t="s">
        <v>77</v>
      </c>
      <c r="K48" s="171" t="s">
        <v>11</v>
      </c>
      <c r="L48" s="172"/>
    </row>
    <row r="49" spans="2:12" ht="13.5">
      <c r="B49" s="204"/>
      <c r="C49" s="204"/>
      <c r="D49" s="204"/>
      <c r="E49" s="184" t="s">
        <v>70</v>
      </c>
      <c r="F49" s="175"/>
      <c r="G49" s="175" t="s">
        <v>71</v>
      </c>
      <c r="H49" s="175"/>
      <c r="I49" s="176"/>
      <c r="J49" s="170"/>
      <c r="K49" s="177">
        <v>43414</v>
      </c>
      <c r="L49" s="173">
        <v>43415</v>
      </c>
    </row>
    <row r="50" spans="2:12" ht="23.25" thickBot="1">
      <c r="B50" s="30"/>
      <c r="C50" s="30"/>
      <c r="D50" s="30"/>
      <c r="E50" s="136" t="s">
        <v>66</v>
      </c>
      <c r="F50" s="137" t="s">
        <v>65</v>
      </c>
      <c r="G50" s="137" t="s">
        <v>66</v>
      </c>
      <c r="H50" s="139" t="s">
        <v>78</v>
      </c>
      <c r="I50" s="138" t="s">
        <v>37</v>
      </c>
      <c r="J50" s="170"/>
      <c r="K50" s="178"/>
      <c r="L50" s="174"/>
    </row>
    <row r="51" spans="2:12" ht="14.25" thickBot="1">
      <c r="B51" s="61" t="s">
        <v>29</v>
      </c>
      <c r="C51" s="28" t="s">
        <v>7</v>
      </c>
      <c r="D51" s="52" t="s">
        <v>38</v>
      </c>
      <c r="E51" s="89" t="s">
        <v>61</v>
      </c>
      <c r="F51" s="90" t="s">
        <v>67</v>
      </c>
      <c r="G51" s="90" t="s">
        <v>61</v>
      </c>
      <c r="H51" s="90" t="s">
        <v>67</v>
      </c>
      <c r="I51" s="101" t="s">
        <v>68</v>
      </c>
      <c r="J51" s="102" t="s">
        <v>69</v>
      </c>
      <c r="K51" s="93" t="s">
        <v>59</v>
      </c>
      <c r="L51" s="25" t="s">
        <v>59</v>
      </c>
    </row>
    <row r="52" spans="1:12" ht="13.5">
      <c r="A52" s="26"/>
      <c r="B52" s="53">
        <v>1</v>
      </c>
      <c r="C52" s="62"/>
      <c r="D52" s="57" t="s">
        <v>39</v>
      </c>
      <c r="E52" s="47"/>
      <c r="F52" s="47"/>
      <c r="G52" s="21"/>
      <c r="H52" s="21"/>
      <c r="I52" s="223"/>
      <c r="J52" s="219"/>
      <c r="K52" s="48"/>
      <c r="L52" s="11"/>
    </row>
    <row r="53" spans="1:12" ht="13.5">
      <c r="A53" s="26"/>
      <c r="B53" s="54">
        <v>2</v>
      </c>
      <c r="C53" s="44"/>
      <c r="D53" s="58" t="s">
        <v>39</v>
      </c>
      <c r="E53" s="48"/>
      <c r="F53" s="48"/>
      <c r="G53" s="2"/>
      <c r="H53" s="2"/>
      <c r="I53" s="224"/>
      <c r="J53" s="220"/>
      <c r="K53" s="48"/>
      <c r="L53" s="11"/>
    </row>
    <row r="54" spans="1:12" ht="13.5">
      <c r="A54" s="26"/>
      <c r="B54" s="54">
        <v>3</v>
      </c>
      <c r="C54" s="44"/>
      <c r="D54" s="58" t="s">
        <v>39</v>
      </c>
      <c r="E54" s="48"/>
      <c r="F54" s="48"/>
      <c r="G54" s="2"/>
      <c r="H54" s="2"/>
      <c r="I54" s="224"/>
      <c r="J54" s="220"/>
      <c r="K54" s="48"/>
      <c r="L54" s="11"/>
    </row>
    <row r="55" spans="1:12" ht="13.5">
      <c r="A55" s="26"/>
      <c r="B55" s="54">
        <v>4</v>
      </c>
      <c r="C55" s="44"/>
      <c r="D55" s="58" t="s">
        <v>39</v>
      </c>
      <c r="E55" s="48"/>
      <c r="F55" s="48"/>
      <c r="G55" s="2"/>
      <c r="H55" s="2"/>
      <c r="I55" s="224"/>
      <c r="J55" s="220"/>
      <c r="K55" s="48"/>
      <c r="L55" s="11"/>
    </row>
    <row r="56" spans="1:12" ht="13.5">
      <c r="A56" s="26"/>
      <c r="B56" s="54">
        <v>5</v>
      </c>
      <c r="C56" s="44"/>
      <c r="D56" s="58" t="s">
        <v>39</v>
      </c>
      <c r="E56" s="48"/>
      <c r="F56" s="48"/>
      <c r="G56" s="2"/>
      <c r="H56" s="2"/>
      <c r="I56" s="224"/>
      <c r="J56" s="220"/>
      <c r="K56" s="48"/>
      <c r="L56" s="11"/>
    </row>
    <row r="57" spans="1:12" ht="13.5">
      <c r="A57" s="26"/>
      <c r="B57" s="54">
        <v>6</v>
      </c>
      <c r="C57" s="44"/>
      <c r="D57" s="58" t="s">
        <v>39</v>
      </c>
      <c r="E57" s="48"/>
      <c r="F57" s="48"/>
      <c r="G57" s="2"/>
      <c r="H57" s="2"/>
      <c r="I57" s="224"/>
      <c r="J57" s="220"/>
      <c r="K57" s="48"/>
      <c r="L57" s="11"/>
    </row>
    <row r="58" spans="1:12" ht="13.5">
      <c r="A58" s="26"/>
      <c r="B58" s="54">
        <v>7</v>
      </c>
      <c r="C58" s="44"/>
      <c r="D58" s="58" t="s">
        <v>39</v>
      </c>
      <c r="E58" s="48"/>
      <c r="F58" s="48"/>
      <c r="G58" s="2"/>
      <c r="H58" s="2"/>
      <c r="I58" s="224"/>
      <c r="J58" s="220"/>
      <c r="K58" s="48"/>
      <c r="L58" s="11"/>
    </row>
    <row r="59" spans="1:12" ht="13.5">
      <c r="A59" s="26"/>
      <c r="B59" s="54">
        <v>8</v>
      </c>
      <c r="C59" s="44"/>
      <c r="D59" s="58" t="s">
        <v>39</v>
      </c>
      <c r="E59" s="48"/>
      <c r="F59" s="48"/>
      <c r="G59" s="2"/>
      <c r="H59" s="2"/>
      <c r="I59" s="224"/>
      <c r="J59" s="220"/>
      <c r="K59" s="48"/>
      <c r="L59" s="11"/>
    </row>
    <row r="60" spans="1:12" ht="13.5">
      <c r="A60" s="26"/>
      <c r="B60" s="54">
        <v>9</v>
      </c>
      <c r="C60" s="44"/>
      <c r="D60" s="58" t="s">
        <v>39</v>
      </c>
      <c r="E60" s="48"/>
      <c r="F60" s="48"/>
      <c r="G60" s="2"/>
      <c r="H60" s="2"/>
      <c r="I60" s="224"/>
      <c r="J60" s="220"/>
      <c r="K60" s="48"/>
      <c r="L60" s="11"/>
    </row>
    <row r="61" spans="1:12" ht="14.25" thickBot="1">
      <c r="A61" s="26"/>
      <c r="B61" s="55">
        <v>10</v>
      </c>
      <c r="C61" s="60"/>
      <c r="D61" s="59" t="s">
        <v>39</v>
      </c>
      <c r="E61" s="6"/>
      <c r="F61" s="6"/>
      <c r="G61" s="5"/>
      <c r="H61" s="5"/>
      <c r="I61" s="225"/>
      <c r="J61" s="221"/>
      <c r="K61" s="6"/>
      <c r="L61" s="16"/>
    </row>
    <row r="62" spans="1:12" ht="14.25" thickBot="1">
      <c r="A62" s="26"/>
      <c r="B62" s="26"/>
      <c r="C62" s="26"/>
      <c r="D62" s="26"/>
      <c r="E62" s="17">
        <f aca="true" t="shared" si="2" ref="E62:L62">COUNTIF(E52:E61,"○")</f>
        <v>0</v>
      </c>
      <c r="F62" s="18">
        <f t="shared" si="2"/>
        <v>0</v>
      </c>
      <c r="G62" s="18">
        <f t="shared" si="2"/>
        <v>0</v>
      </c>
      <c r="H62" s="18">
        <f t="shared" si="2"/>
        <v>0</v>
      </c>
      <c r="I62" s="226">
        <f t="shared" si="2"/>
        <v>0</v>
      </c>
      <c r="J62" s="222">
        <f t="shared" si="2"/>
        <v>0</v>
      </c>
      <c r="K62" s="46">
        <f t="shared" si="2"/>
        <v>0</v>
      </c>
      <c r="L62" s="19">
        <f t="shared" si="2"/>
        <v>0</v>
      </c>
    </row>
    <row r="63" spans="1:12" ht="14.25" thickBot="1">
      <c r="A63" s="26"/>
      <c r="B63" s="26"/>
      <c r="C63" s="26"/>
      <c r="D63" s="26"/>
      <c r="E63" s="8"/>
      <c r="F63" s="8"/>
      <c r="G63" s="8"/>
      <c r="H63" s="8"/>
      <c r="I63" s="8"/>
      <c r="J63" s="8"/>
      <c r="K63" s="8"/>
      <c r="L63" s="8"/>
    </row>
    <row r="64" spans="1:12" ht="13.5">
      <c r="A64" s="26"/>
      <c r="B64" s="30" t="s">
        <v>32</v>
      </c>
      <c r="C64" s="26"/>
      <c r="D64" s="26"/>
      <c r="E64" s="8"/>
      <c r="F64" s="8"/>
      <c r="G64" s="8"/>
      <c r="H64" s="8"/>
      <c r="I64" s="8"/>
      <c r="J64" s="8"/>
      <c r="K64" s="199" t="s">
        <v>11</v>
      </c>
      <c r="L64" s="172"/>
    </row>
    <row r="65" spans="1:12" ht="13.5">
      <c r="A65" s="26"/>
      <c r="B65" s="26"/>
      <c r="C65" s="26"/>
      <c r="D65" s="26"/>
      <c r="E65" s="8"/>
      <c r="F65" s="8"/>
      <c r="G65" s="8"/>
      <c r="H65" s="8"/>
      <c r="I65" s="8"/>
      <c r="J65" s="8"/>
      <c r="K65" s="65">
        <v>43414</v>
      </c>
      <c r="L65" s="66">
        <v>43415</v>
      </c>
    </row>
    <row r="66" spans="1:12" ht="13.5">
      <c r="A66" s="26"/>
      <c r="B66" s="26"/>
      <c r="C66" s="26"/>
      <c r="D66" s="26"/>
      <c r="E66" s="8"/>
      <c r="F66" s="201" t="s">
        <v>60</v>
      </c>
      <c r="G66" s="201"/>
      <c r="H66" s="201"/>
      <c r="I66" s="201"/>
      <c r="J66" s="202"/>
      <c r="K66" s="70"/>
      <c r="L66" s="71"/>
    </row>
    <row r="67" spans="1:12" ht="14.25" thickBot="1">
      <c r="A67" s="26"/>
      <c r="B67" s="26"/>
      <c r="C67" s="26"/>
      <c r="D67" s="26"/>
      <c r="E67" s="8"/>
      <c r="F67" s="8"/>
      <c r="G67" s="8"/>
      <c r="H67" s="8"/>
      <c r="I67" s="8"/>
      <c r="J67" s="8"/>
      <c r="K67" s="72" t="s">
        <v>33</v>
      </c>
      <c r="L67" s="73" t="s">
        <v>33</v>
      </c>
    </row>
    <row r="68" ht="18" thickBot="1">
      <c r="B68" s="74" t="s">
        <v>48</v>
      </c>
    </row>
    <row r="69" spans="2:12" ht="13.5" customHeight="1">
      <c r="B69" s="185" t="s">
        <v>51</v>
      </c>
      <c r="C69" s="185"/>
      <c r="D69" s="185"/>
      <c r="E69" s="166" t="s">
        <v>74</v>
      </c>
      <c r="F69" s="167"/>
      <c r="G69" s="167"/>
      <c r="H69" s="167"/>
      <c r="I69" s="168"/>
      <c r="J69" s="169" t="s">
        <v>77</v>
      </c>
      <c r="K69" s="171" t="s">
        <v>11</v>
      </c>
      <c r="L69" s="172"/>
    </row>
    <row r="70" spans="2:12" ht="14.25" thickBot="1">
      <c r="B70" s="64"/>
      <c r="C70" s="64"/>
      <c r="D70" s="64"/>
      <c r="E70" s="184" t="s">
        <v>70</v>
      </c>
      <c r="F70" s="175"/>
      <c r="G70" s="175" t="s">
        <v>71</v>
      </c>
      <c r="H70" s="175"/>
      <c r="I70" s="176"/>
      <c r="J70" s="170"/>
      <c r="K70" s="177">
        <v>43414</v>
      </c>
      <c r="L70" s="173">
        <v>43415</v>
      </c>
    </row>
    <row r="71" spans="2:12" ht="22.5">
      <c r="B71" s="195" t="s">
        <v>49</v>
      </c>
      <c r="C71" s="196"/>
      <c r="D71" s="196"/>
      <c r="E71" s="136" t="s">
        <v>66</v>
      </c>
      <c r="F71" s="137" t="s">
        <v>65</v>
      </c>
      <c r="G71" s="137" t="s">
        <v>66</v>
      </c>
      <c r="H71" s="139" t="s">
        <v>78</v>
      </c>
      <c r="I71" s="138" t="s">
        <v>37</v>
      </c>
      <c r="J71" s="170"/>
      <c r="K71" s="178"/>
      <c r="L71" s="174"/>
    </row>
    <row r="72" spans="2:12" ht="14.25" thickBot="1">
      <c r="B72" s="197"/>
      <c r="C72" s="198"/>
      <c r="D72" s="198"/>
      <c r="E72" s="89" t="s">
        <v>61</v>
      </c>
      <c r="F72" s="90" t="s">
        <v>67</v>
      </c>
      <c r="G72" s="90" t="s">
        <v>61</v>
      </c>
      <c r="H72" s="90" t="s">
        <v>67</v>
      </c>
      <c r="I72" s="101" t="s">
        <v>68</v>
      </c>
      <c r="J72" s="102" t="s">
        <v>69</v>
      </c>
      <c r="K72" s="93" t="s">
        <v>59</v>
      </c>
      <c r="L72" s="25" t="s">
        <v>59</v>
      </c>
    </row>
    <row r="73" spans="2:12" ht="13.5">
      <c r="B73" s="192" t="s">
        <v>35</v>
      </c>
      <c r="C73" s="193"/>
      <c r="D73" s="194"/>
      <c r="E73" s="20">
        <f aca="true" t="shared" si="3" ref="E73:L73">E20</f>
        <v>0</v>
      </c>
      <c r="F73" s="47">
        <f t="shared" si="3"/>
        <v>0</v>
      </c>
      <c r="G73" s="21">
        <f t="shared" si="3"/>
        <v>0</v>
      </c>
      <c r="H73" s="21">
        <f t="shared" si="3"/>
        <v>0</v>
      </c>
      <c r="I73" s="209">
        <f t="shared" si="3"/>
        <v>0</v>
      </c>
      <c r="J73" s="214">
        <f t="shared" si="3"/>
        <v>0</v>
      </c>
      <c r="K73" s="47">
        <f t="shared" si="3"/>
        <v>0</v>
      </c>
      <c r="L73" s="22">
        <f t="shared" si="3"/>
        <v>0</v>
      </c>
    </row>
    <row r="74" spans="2:12" ht="13.5">
      <c r="B74" s="186" t="s">
        <v>34</v>
      </c>
      <c r="C74" s="187"/>
      <c r="D74" s="188"/>
      <c r="E74" s="15">
        <f aca="true" t="shared" si="4" ref="E74:L74">E46</f>
        <v>0</v>
      </c>
      <c r="F74" s="48">
        <f t="shared" si="4"/>
        <v>0</v>
      </c>
      <c r="G74" s="2">
        <f t="shared" si="4"/>
        <v>0</v>
      </c>
      <c r="H74" s="2">
        <f t="shared" si="4"/>
        <v>0</v>
      </c>
      <c r="I74" s="210">
        <f t="shared" si="4"/>
        <v>0</v>
      </c>
      <c r="J74" s="215">
        <f t="shared" si="4"/>
        <v>0</v>
      </c>
      <c r="K74" s="48">
        <f t="shared" si="4"/>
        <v>0</v>
      </c>
      <c r="L74" s="11">
        <f t="shared" si="4"/>
        <v>0</v>
      </c>
    </row>
    <row r="75" spans="2:12" ht="13.5">
      <c r="B75" s="186" t="s">
        <v>31</v>
      </c>
      <c r="C75" s="187"/>
      <c r="D75" s="188"/>
      <c r="E75" s="15">
        <f aca="true" t="shared" si="5" ref="E75:L75">E62</f>
        <v>0</v>
      </c>
      <c r="F75" s="48">
        <f t="shared" si="5"/>
        <v>0</v>
      </c>
      <c r="G75" s="2">
        <f t="shared" si="5"/>
        <v>0</v>
      </c>
      <c r="H75" s="2">
        <f t="shared" si="5"/>
        <v>0</v>
      </c>
      <c r="I75" s="210">
        <f t="shared" si="5"/>
        <v>0</v>
      </c>
      <c r="J75" s="215">
        <f t="shared" si="5"/>
        <v>0</v>
      </c>
      <c r="K75" s="48">
        <f t="shared" si="5"/>
        <v>0</v>
      </c>
      <c r="L75" s="11">
        <f t="shared" si="5"/>
        <v>0</v>
      </c>
    </row>
    <row r="76" spans="2:12" ht="14.25" thickBot="1">
      <c r="B76" s="189" t="s">
        <v>32</v>
      </c>
      <c r="C76" s="190"/>
      <c r="D76" s="191"/>
      <c r="E76" s="67"/>
      <c r="F76" s="84"/>
      <c r="G76" s="68"/>
      <c r="H76" s="68"/>
      <c r="I76" s="211"/>
      <c r="J76" s="216"/>
      <c r="K76" s="6">
        <f>K66</f>
        <v>0</v>
      </c>
      <c r="L76" s="16">
        <f>L66</f>
        <v>0</v>
      </c>
    </row>
    <row r="77" spans="2:12" ht="14.25" thickBot="1">
      <c r="B77" s="181" t="s">
        <v>72</v>
      </c>
      <c r="C77" s="182"/>
      <c r="D77" s="183"/>
      <c r="E77" s="94">
        <f aca="true" t="shared" si="6" ref="E77:L77">SUM(E73:E76)</f>
        <v>0</v>
      </c>
      <c r="F77" s="95">
        <f>SUM(F73:F76)</f>
        <v>0</v>
      </c>
      <c r="G77" s="95">
        <f t="shared" si="6"/>
        <v>0</v>
      </c>
      <c r="H77" s="95">
        <f t="shared" si="6"/>
        <v>0</v>
      </c>
      <c r="I77" s="212">
        <f t="shared" si="6"/>
        <v>0</v>
      </c>
      <c r="J77" s="217">
        <f t="shared" si="6"/>
        <v>0</v>
      </c>
      <c r="K77" s="98">
        <f t="shared" si="6"/>
        <v>0</v>
      </c>
      <c r="L77" s="99">
        <f t="shared" si="6"/>
        <v>0</v>
      </c>
    </row>
    <row r="78" spans="2:12" ht="19.5" thickBot="1">
      <c r="B78" s="181" t="s">
        <v>73</v>
      </c>
      <c r="C78" s="182"/>
      <c r="D78" s="183"/>
      <c r="E78" s="69">
        <f>E77*8000</f>
        <v>0</v>
      </c>
      <c r="F78" s="96">
        <f>F77*11000</f>
        <v>0</v>
      </c>
      <c r="G78" s="96">
        <f>G77*8000</f>
        <v>0</v>
      </c>
      <c r="H78" s="96">
        <f>H77*11000</f>
        <v>0</v>
      </c>
      <c r="I78" s="213">
        <f>I77*13000</f>
        <v>0</v>
      </c>
      <c r="J78" s="218">
        <f>J77*6000</f>
        <v>0</v>
      </c>
      <c r="K78" s="69">
        <f>K77*800</f>
        <v>0</v>
      </c>
      <c r="L78" s="97">
        <f>L77*800</f>
        <v>0</v>
      </c>
    </row>
    <row r="79" spans="8:12" ht="19.5" thickBot="1">
      <c r="H79" s="181" t="s">
        <v>50</v>
      </c>
      <c r="I79" s="182"/>
      <c r="J79" s="183"/>
      <c r="K79" s="179">
        <f>SUM(E78:L78)</f>
        <v>0</v>
      </c>
      <c r="L79" s="180"/>
    </row>
  </sheetData>
  <sheetProtection/>
  <mergeCells count="49">
    <mergeCell ref="K12:K13"/>
    <mergeCell ref="L70:L71"/>
    <mergeCell ref="G3:L3"/>
    <mergeCell ref="F66:J66"/>
    <mergeCell ref="B6:L6"/>
    <mergeCell ref="B12:D12"/>
    <mergeCell ref="B23:D23"/>
    <mergeCell ref="G23:I23"/>
    <mergeCell ref="K23:K24"/>
    <mergeCell ref="B49:D49"/>
    <mergeCell ref="L23:L24"/>
    <mergeCell ref="B78:D78"/>
    <mergeCell ref="B69:D69"/>
    <mergeCell ref="B74:D74"/>
    <mergeCell ref="B75:D75"/>
    <mergeCell ref="B76:D76"/>
    <mergeCell ref="B77:D77"/>
    <mergeCell ref="B73:D73"/>
    <mergeCell ref="B71:D72"/>
    <mergeCell ref="E11:I11"/>
    <mergeCell ref="J11:J13"/>
    <mergeCell ref="K11:L11"/>
    <mergeCell ref="E12:F12"/>
    <mergeCell ref="G12:I12"/>
    <mergeCell ref="E70:F70"/>
    <mergeCell ref="E23:F23"/>
    <mergeCell ref="E49:F49"/>
    <mergeCell ref="J69:J71"/>
    <mergeCell ref="K69:L69"/>
    <mergeCell ref="K22:L22"/>
    <mergeCell ref="G49:I49"/>
    <mergeCell ref="K49:K50"/>
    <mergeCell ref="L49:L50"/>
    <mergeCell ref="K79:L79"/>
    <mergeCell ref="H79:J79"/>
    <mergeCell ref="K64:L64"/>
    <mergeCell ref="G70:I70"/>
    <mergeCell ref="E69:I69"/>
    <mergeCell ref="K70:K71"/>
    <mergeCell ref="H8:L8"/>
    <mergeCell ref="C8:F8"/>
    <mergeCell ref="C9:F9"/>
    <mergeCell ref="H9:L9"/>
    <mergeCell ref="E48:I48"/>
    <mergeCell ref="J48:J50"/>
    <mergeCell ref="K48:L48"/>
    <mergeCell ref="L12:L13"/>
    <mergeCell ref="E22:I22"/>
    <mergeCell ref="J22:J24"/>
  </mergeCells>
  <hyperlinks>
    <hyperlink ref="C3" r:id="rId1" display="j-itagaki@hanamakionsen.co.jp"/>
  </hyperlinks>
  <printOptions horizontalCentered="1" verticalCentered="1"/>
  <pageMargins left="0.5905511811023623" right="0.5905511811023623" top="0.5905511811023623" bottom="0.5905511811023623" header="0.1968503937007874" footer="0.2362204724409449"/>
  <pageSetup fitToWidth="2" horizontalDpi="600" verticalDpi="600" orientation="portrait" paperSize="9" scale="70" r:id="rId2"/>
  <ignoredErrors>
    <ignoredError sqref="F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情報電子科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福島県立福島工業高等学校</dc:creator>
  <cp:keywords/>
  <dc:description/>
  <cp:lastModifiedBy>花巻市</cp:lastModifiedBy>
  <cp:lastPrinted>2018-08-30T05:26:13Z</cp:lastPrinted>
  <dcterms:created xsi:type="dcterms:W3CDTF">2006-04-24T07:50:15Z</dcterms:created>
  <dcterms:modified xsi:type="dcterms:W3CDTF">2018-08-30T07:39:51Z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